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oceseofstpetersburg-my.sharepoint.com/personal/wmilano_dosp_org/Documents/Desktop/Director of Parish Services/Forms, Instructions, and Worksheets/"/>
    </mc:Choice>
  </mc:AlternateContent>
  <xr:revisionPtr revIDLastSave="2" documentId="13_ncr:1_{B6951155-2351-4479-8A0E-939A73645678}" xr6:coauthVersionLast="46" xr6:coauthVersionMax="46" xr10:uidLastSave="{EACB3A24-9F02-4D87-8B6E-CDB5D11E6806}"/>
  <bookViews>
    <workbookView xWindow="-120" yWindow="-120" windowWidth="29040" windowHeight="15840" xr2:uid="{00000000-000D-0000-FFFF-FFFF00000000}"/>
  </bookViews>
  <sheets>
    <sheet name="Total Cost Worksheet" sheetId="3" r:id="rId1"/>
  </sheets>
  <definedNames>
    <definedName name="_xlnm.Print_Area" localSheetId="0">'Total Cost Worksheet'!$A$1:$D$14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  <c r="C2" i="3"/>
  <c r="B12" i="3"/>
  <c r="B10" i="3"/>
  <c r="B8" i="3"/>
  <c r="B4" i="3"/>
  <c r="C4" i="3" s="1"/>
  <c r="C12" i="3" l="1"/>
  <c r="D12" i="3" s="1"/>
  <c r="C10" i="3"/>
  <c r="C8" i="3"/>
  <c r="D8" i="3" s="1"/>
  <c r="C6" i="3"/>
  <c r="D6" i="3" s="1"/>
  <c r="D4" i="3"/>
  <c r="D2" i="3"/>
  <c r="D10" i="3" l="1"/>
  <c r="D14" i="3" s="1"/>
  <c r="C14" i="3"/>
</calcChain>
</file>

<file path=xl/sharedStrings.xml><?xml version="1.0" encoding="utf-8"?>
<sst xmlns="http://schemas.openxmlformats.org/spreadsheetml/2006/main" count="13" uniqueCount="13">
  <si>
    <t>Wages</t>
  </si>
  <si>
    <t>Annual Cost</t>
  </si>
  <si>
    <t>ER Payroll Taxes Medicare  1.45% of all gross wages  -estimate</t>
  </si>
  <si>
    <t>Monthly Cost</t>
  </si>
  <si>
    <t>Cost Basis</t>
  </si>
  <si>
    <t>Total</t>
  </si>
  <si>
    <t>Pension is always billed in arrears so this would not kick in until the following plan year</t>
  </si>
  <si>
    <t>Unemployment -  2% prev year wages (max 7000)</t>
  </si>
  <si>
    <r>
      <t>Workers Comp - 1% or 8% of previous years' gross wages (</t>
    </r>
    <r>
      <rPr>
        <b/>
        <sz val="11"/>
        <color theme="1"/>
        <rFont val="Calibri"/>
        <family val="2"/>
        <scheme val="minor"/>
      </rPr>
      <t>based on WC code</t>
    </r>
    <r>
      <rPr>
        <sz val="11"/>
        <color theme="1"/>
        <rFont val="Calibri"/>
        <family val="2"/>
        <scheme val="minor"/>
      </rPr>
      <t>)</t>
    </r>
  </si>
  <si>
    <r>
      <t xml:space="preserve">Pension - 11% of </t>
    </r>
    <r>
      <rPr>
        <b/>
        <sz val="11"/>
        <color theme="1"/>
        <rFont val="Calibri"/>
        <family val="2"/>
        <scheme val="minor"/>
      </rPr>
      <t>plan</t>
    </r>
    <r>
      <rPr>
        <sz val="11"/>
        <color theme="1"/>
        <rFont val="Calibri"/>
        <family val="2"/>
        <scheme val="minor"/>
      </rPr>
      <t xml:space="preserve"> year wages </t>
    </r>
  </si>
  <si>
    <t>ER COSTS (ESTIMATE) for FULL TIME EE - FY 24-25</t>
  </si>
  <si>
    <t>ER Payroll Taxes Soc Sec 6.2% of gross wages (2025 max 168,600) - estimate</t>
  </si>
  <si>
    <t>Use cell B2 and rest of worksheet will autopopulate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</si>
</sst>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43" fontId="1" fillId="2" borderId="1" xfId="1" applyFont="1" applyFill="1" applyBorder="1" applyAlignment="1">
      <alignment wrapText="1"/>
    </xf>
    <xf numFmtId="43" fontId="1" fillId="0" borderId="1" xfId="1" applyFont="1" applyBorder="1"/>
    <xf numFmtId="43" fontId="1" fillId="0" borderId="1" xfId="1" applyFont="1" applyFill="1" applyBorder="1"/>
    <xf numFmtId="43" fontId="1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abSelected="1" workbookViewId="0">
      <selection activeCell="B2" sqref="B2"/>
    </sheetView>
  </sheetViews>
  <sheetFormatPr defaultRowHeight="15" x14ac:dyDescent="0.25"/>
  <cols>
    <col min="1" max="1" width="48.85546875" customWidth="1"/>
    <col min="2" max="2" width="15" bestFit="1" customWidth="1"/>
    <col min="3" max="3" width="11.85546875" bestFit="1" customWidth="1"/>
    <col min="4" max="4" width="13" bestFit="1" customWidth="1"/>
    <col min="5" max="5" width="33.42578125" customWidth="1"/>
  </cols>
  <sheetData>
    <row r="1" spans="1:5" ht="30" x14ac:dyDescent="0.25">
      <c r="A1" s="4" t="s">
        <v>10</v>
      </c>
      <c r="B1" s="4" t="s">
        <v>4</v>
      </c>
      <c r="C1" s="5" t="s">
        <v>1</v>
      </c>
      <c r="D1" s="9" t="s">
        <v>3</v>
      </c>
      <c r="E1" s="3"/>
    </row>
    <row r="2" spans="1:5" x14ac:dyDescent="0.25">
      <c r="A2" s="6" t="s">
        <v>0</v>
      </c>
      <c r="B2" s="7">
        <v>20000</v>
      </c>
      <c r="C2" s="8">
        <f>B2</f>
        <v>20000</v>
      </c>
      <c r="D2" s="10">
        <f>C2/12</f>
        <v>1666.6666666666667</v>
      </c>
      <c r="E2" t="s">
        <v>12</v>
      </c>
    </row>
    <row r="3" spans="1:5" x14ac:dyDescent="0.25">
      <c r="A3" s="6"/>
      <c r="B3" s="7"/>
      <c r="C3" s="8"/>
      <c r="D3" s="10"/>
    </row>
    <row r="4" spans="1:5" x14ac:dyDescent="0.25">
      <c r="A4" s="6" t="s">
        <v>9</v>
      </c>
      <c r="B4" s="7">
        <f>B2</f>
        <v>20000</v>
      </c>
      <c r="C4" s="8">
        <f>B4*0.11</f>
        <v>2200</v>
      </c>
      <c r="D4" s="11">
        <f>C4/12</f>
        <v>183.33333333333334</v>
      </c>
      <c r="E4" t="s">
        <v>6</v>
      </c>
    </row>
    <row r="5" spans="1:5" x14ac:dyDescent="0.25">
      <c r="A5" s="6"/>
      <c r="B5" s="7"/>
      <c r="C5" s="8"/>
      <c r="D5" s="10"/>
    </row>
    <row r="6" spans="1:5" x14ac:dyDescent="0.25">
      <c r="A6" s="6" t="s">
        <v>7</v>
      </c>
      <c r="B6" s="7">
        <f>IF(B2&gt;7000, 7000,B2)</f>
        <v>7000</v>
      </c>
      <c r="C6" s="8">
        <f>B6*0.02</f>
        <v>140</v>
      </c>
      <c r="D6" s="11">
        <f>C6/12</f>
        <v>11.666666666666666</v>
      </c>
    </row>
    <row r="7" spans="1:5" x14ac:dyDescent="0.25">
      <c r="A7" s="6"/>
      <c r="B7" s="7"/>
      <c r="C7" s="8"/>
      <c r="D7" s="10"/>
    </row>
    <row r="8" spans="1:5" ht="30" x14ac:dyDescent="0.25">
      <c r="A8" s="6" t="s">
        <v>8</v>
      </c>
      <c r="B8" s="7">
        <f>B2</f>
        <v>20000</v>
      </c>
      <c r="C8" s="8">
        <f>B8*0.01</f>
        <v>200</v>
      </c>
      <c r="D8" s="11">
        <f>C8/12</f>
        <v>16.666666666666668</v>
      </c>
    </row>
    <row r="9" spans="1:5" x14ac:dyDescent="0.25">
      <c r="A9" s="6"/>
      <c r="B9" s="7"/>
      <c r="C9" s="8"/>
      <c r="D9" s="10"/>
    </row>
    <row r="10" spans="1:5" ht="30" x14ac:dyDescent="0.25">
      <c r="A10" s="6" t="s">
        <v>11</v>
      </c>
      <c r="B10" s="7">
        <f>B2</f>
        <v>20000</v>
      </c>
      <c r="C10" s="8">
        <f>B10*0.062</f>
        <v>1240</v>
      </c>
      <c r="D10" s="11">
        <f t="shared" ref="D10:D12" si="0">C10/12</f>
        <v>103.33333333333333</v>
      </c>
    </row>
    <row r="11" spans="1:5" x14ac:dyDescent="0.25">
      <c r="A11" s="6"/>
      <c r="B11" s="7"/>
      <c r="C11" s="8"/>
      <c r="D11" s="11"/>
    </row>
    <row r="12" spans="1:5" ht="30" x14ac:dyDescent="0.25">
      <c r="A12" s="6" t="s">
        <v>2</v>
      </c>
      <c r="B12" s="7">
        <f>B2</f>
        <v>20000</v>
      </c>
      <c r="C12" s="8">
        <f>B12*0.0145</f>
        <v>290</v>
      </c>
      <c r="D12" s="11">
        <f t="shared" si="0"/>
        <v>24.166666666666668</v>
      </c>
    </row>
    <row r="13" spans="1:5" x14ac:dyDescent="0.25">
      <c r="A13" s="2"/>
      <c r="C13" s="1"/>
      <c r="D13" s="12"/>
    </row>
    <row r="14" spans="1:5" x14ac:dyDescent="0.25">
      <c r="A14" s="3" t="s">
        <v>5</v>
      </c>
      <c r="C14" s="12">
        <f>SUM(C2:C12)</f>
        <v>24070</v>
      </c>
      <c r="D14" s="12">
        <f>SUM(D2:D12)</f>
        <v>2005.8333333333335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Cost Worksheet</vt:lpstr>
      <vt:lpstr>'Total Cost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Tammie Laurito</dc:creator>
  <cp:lastModifiedBy>Will Milano</cp:lastModifiedBy>
  <cp:lastPrinted>2025-02-11T16:33:24Z</cp:lastPrinted>
  <dcterms:created xsi:type="dcterms:W3CDTF">2019-07-22T19:29:36Z</dcterms:created>
  <dcterms:modified xsi:type="dcterms:W3CDTF">2025-03-07T14:56:44Z</dcterms:modified>
</cp:coreProperties>
</file>